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5600" windowHeight="16060" tabRatio="500"/>
  </bookViews>
  <sheets>
    <sheet name="Duration &amp; PV" sheetId="6" r:id="rId1"/>
  </sheets>
  <definedNames>
    <definedName name="cc" localSheetId="0">'Duration &amp; PV'!$D$7</definedName>
    <definedName name="cc">#REF!</definedName>
    <definedName name="k" localSheetId="0">'Duration &amp; PV'!$D$6</definedName>
    <definedName name="k">#REF!</definedName>
    <definedName name="m" localSheetId="0">'Duration &amp; PV'!$D$8</definedName>
    <definedName name="m">#REF!</definedName>
    <definedName name="y" localSheetId="0">'Duration &amp; PV'!$D$5</definedName>
    <definedName name="y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6" l="1"/>
  <c r="D19" i="6"/>
  <c r="D8" i="6"/>
  <c r="D20" i="6"/>
  <c r="D23" i="6"/>
  <c r="D11" i="6"/>
  <c r="D12" i="6"/>
</calcChain>
</file>

<file path=xl/comments1.xml><?xml version="1.0" encoding="utf-8"?>
<comments xmlns="http://schemas.openxmlformats.org/spreadsheetml/2006/main">
  <authors>
    <author>George Yaconi</author>
  </authors>
  <commentList>
    <comment ref="C6" authorId="0">
      <text>
        <r>
          <rPr>
            <b/>
            <sz val="9"/>
            <color indexed="81"/>
            <rFont val="Calibri"/>
            <family val="2"/>
          </rPr>
          <t>Annual = 1
Semiannual = 2
Quarterly = 4
Weekly = 52,
etc.</t>
        </r>
      </text>
    </comment>
  </commentList>
</comments>
</file>

<file path=xl/sharedStrings.xml><?xml version="1.0" encoding="utf-8"?>
<sst xmlns="http://schemas.openxmlformats.org/spreadsheetml/2006/main" count="31" uniqueCount="28">
  <si>
    <t>y</t>
  </si>
  <si>
    <t>k</t>
  </si>
  <si>
    <t>c</t>
  </si>
  <si>
    <t>m</t>
  </si>
  <si>
    <t>x</t>
  </si>
  <si>
    <t>Number of years</t>
  </si>
  <si>
    <t>C</t>
  </si>
  <si>
    <t>r</t>
  </si>
  <si>
    <t>t</t>
  </si>
  <si>
    <t>F</t>
  </si>
  <si>
    <t>Variable</t>
  </si>
  <si>
    <t>Description</t>
  </si>
  <si>
    <t>Value</t>
  </si>
  <si>
    <t>Macaulay &amp; Modified Duration</t>
  </si>
  <si>
    <t>Yield</t>
  </si>
  <si>
    <t>Number of coupon periods (i.e., k * x)</t>
  </si>
  <si>
    <t xml:space="preserve">Macaulay Duration:  </t>
  </si>
  <si>
    <t xml:space="preserve">Modified Duration:  </t>
  </si>
  <si>
    <t>Present Value</t>
  </si>
  <si>
    <t>Face value of the bond</t>
  </si>
  <si>
    <t>Current annual interest rate (always assume 2.50%)</t>
  </si>
  <si>
    <t>i</t>
  </si>
  <si>
    <t xml:space="preserve">Current interest rate, per period (i.e., i / k) </t>
  </si>
  <si>
    <t xml:space="preserve">Present Value:  </t>
  </si>
  <si>
    <t>Coupon rate, per year, in percent (i.e. 20% = 20, not 0.20)</t>
  </si>
  <si>
    <t>Coupon rate, per period, in decimal (i.e., 20% = 0.20)</t>
  </si>
  <si>
    <t>Time periods over life of bond (assume equal to m)</t>
  </si>
  <si>
    <t xml:space="preserve">Coupon frequency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</si>
</sst>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"/>
  </numFmts>
  <fonts count="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scheme val="minor"/>
    </font>
    <font>
      <sz val="12"/>
      <name val="Calibri"/>
      <scheme val="minor"/>
    </font>
    <font>
      <b/>
      <sz val="9"/>
      <color indexed="8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4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0" fillId="0" borderId="18" xfId="0" applyBorder="1"/>
    <xf numFmtId="0" fontId="0" fillId="0" borderId="15" xfId="0" applyBorder="1" applyAlignment="1">
      <alignment horizontal="center"/>
    </xf>
    <xf numFmtId="0" fontId="0" fillId="0" borderId="19" xfId="0" applyBorder="1"/>
    <xf numFmtId="0" fontId="0" fillId="0" borderId="2" xfId="0" applyBorder="1"/>
    <xf numFmtId="0" fontId="0" fillId="2" borderId="10" xfId="0" applyFill="1" applyBorder="1"/>
    <xf numFmtId="0" fontId="4" fillId="0" borderId="10" xfId="0" applyFont="1" applyBorder="1"/>
    <xf numFmtId="0" fontId="4" fillId="0" borderId="8" xfId="0" applyFont="1" applyBorder="1"/>
    <xf numFmtId="0" fontId="5" fillId="0" borderId="5" xfId="0" applyFont="1" applyFill="1" applyBorder="1"/>
    <xf numFmtId="0" fontId="5" fillId="0" borderId="10" xfId="0" applyFont="1" applyFill="1" applyBorder="1"/>
    <xf numFmtId="0" fontId="5" fillId="0" borderId="13" xfId="0" applyFont="1" applyFill="1" applyBorder="1"/>
    <xf numFmtId="0" fontId="0" fillId="2" borderId="10" xfId="0" applyFont="1" applyFill="1" applyBorder="1"/>
    <xf numFmtId="164" fontId="4" fillId="0" borderId="8" xfId="1" applyNumberFormat="1" applyFont="1" applyBorder="1"/>
    <xf numFmtId="165" fontId="6" fillId="2" borderId="5" xfId="0" applyNumberFormat="1" applyFont="1" applyFill="1" applyBorder="1"/>
    <xf numFmtId="165" fontId="0" fillId="2" borderId="10" xfId="0" applyNumberFormat="1" applyFill="1" applyBorder="1"/>
    <xf numFmtId="165" fontId="0" fillId="2" borderId="10" xfId="2" applyNumberFormat="1" applyFont="1" applyFill="1" applyBorder="1"/>
    <xf numFmtId="0" fontId="0" fillId="0" borderId="9" xfId="0" quotePrefix="1" applyBorder="1" applyAlignment="1">
      <alignment horizontal="center"/>
    </xf>
    <xf numFmtId="164" fontId="5" fillId="0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right"/>
    </xf>
  </cellXfs>
  <cellStyles count="35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23"/>
  <sheetViews>
    <sheetView tabSelected="1" zoomScale="125" zoomScaleNormal="125" zoomScalePageLayoutView="125" workbookViewId="0">
      <selection activeCell="E28" sqref="E28"/>
    </sheetView>
  </sheetViews>
  <sheetFormatPr baseColWidth="10" defaultRowHeight="15" x14ac:dyDescent="0"/>
  <cols>
    <col min="3" max="3" width="50.83203125" customWidth="1"/>
    <col min="4" max="4" width="12.33203125" customWidth="1"/>
    <col min="7" max="7" width="42.6640625" customWidth="1"/>
    <col min="11" max="11" width="14.33203125" customWidth="1"/>
  </cols>
  <sheetData>
    <row r="1" spans="2:4" ht="16" thickBot="1"/>
    <row r="2" spans="2:4">
      <c r="B2" s="34" t="s">
        <v>13</v>
      </c>
      <c r="C2" s="35"/>
      <c r="D2" s="36"/>
    </row>
    <row r="3" spans="2:4" ht="16" thickBot="1">
      <c r="B3" s="37"/>
      <c r="C3" s="38"/>
      <c r="D3" s="39"/>
    </row>
    <row r="4" spans="2:4" ht="16" thickBot="1">
      <c r="B4" s="1" t="s">
        <v>10</v>
      </c>
      <c r="C4" s="8" t="s">
        <v>11</v>
      </c>
      <c r="D4" s="2" t="s">
        <v>12</v>
      </c>
    </row>
    <row r="5" spans="2:4">
      <c r="B5" s="9" t="s">
        <v>0</v>
      </c>
      <c r="C5" s="13" t="s">
        <v>14</v>
      </c>
      <c r="D5" s="20">
        <v>0.04</v>
      </c>
    </row>
    <row r="6" spans="2:4">
      <c r="B6" s="10" t="s">
        <v>1</v>
      </c>
      <c r="C6" s="7" t="s">
        <v>27</v>
      </c>
      <c r="D6" s="21">
        <v>2</v>
      </c>
    </row>
    <row r="7" spans="2:4">
      <c r="B7" s="10" t="s">
        <v>2</v>
      </c>
      <c r="C7" s="7" t="s">
        <v>24</v>
      </c>
      <c r="D7" s="21">
        <v>20</v>
      </c>
    </row>
    <row r="8" spans="2:4">
      <c r="B8" s="10" t="s">
        <v>3</v>
      </c>
      <c r="C8" s="7" t="s">
        <v>15</v>
      </c>
      <c r="D8" s="17">
        <f>k*D9</f>
        <v>20</v>
      </c>
    </row>
    <row r="9" spans="2:4">
      <c r="B9" s="10" t="s">
        <v>4</v>
      </c>
      <c r="C9" s="7" t="s">
        <v>5</v>
      </c>
      <c r="D9" s="22">
        <v>10</v>
      </c>
    </row>
    <row r="10" spans="2:4">
      <c r="B10" s="14"/>
      <c r="C10" s="12"/>
      <c r="D10" s="15"/>
    </row>
    <row r="11" spans="2:4">
      <c r="B11" s="30" t="s">
        <v>16</v>
      </c>
      <c r="C11" s="31"/>
      <c r="D11" s="18">
        <f>(((1+(y/k)) / (y/k)) - ((100*(1+(y/k)) + (m*((cc/k)-(100*(y/k))))) / ((cc/k)*(((1+(y/k))^m)-1)+(100*(y/k)))))/k</f>
        <v>6.4023256348750941</v>
      </c>
    </row>
    <row r="12" spans="2:4" ht="16" thickBot="1">
      <c r="B12" s="32" t="s">
        <v>17</v>
      </c>
      <c r="C12" s="33"/>
      <c r="D12" s="19">
        <f>D11/((1+(y/k)))</f>
        <v>6.2767898381128369</v>
      </c>
    </row>
    <row r="13" spans="2:4" ht="16" thickBot="1"/>
    <row r="14" spans="2:4">
      <c r="B14" s="34" t="s">
        <v>18</v>
      </c>
      <c r="C14" s="35"/>
      <c r="D14" s="36"/>
    </row>
    <row r="15" spans="2:4" ht="16" thickBot="1">
      <c r="B15" s="37"/>
      <c r="C15" s="38"/>
      <c r="D15" s="39"/>
    </row>
    <row r="16" spans="2:4" ht="16" thickBot="1">
      <c r="B16" s="1" t="s">
        <v>10</v>
      </c>
      <c r="C16" s="8" t="s">
        <v>11</v>
      </c>
      <c r="D16" s="2" t="s">
        <v>12</v>
      </c>
    </row>
    <row r="17" spans="2:4">
      <c r="B17" s="9" t="s">
        <v>6</v>
      </c>
      <c r="C17" s="3" t="s">
        <v>25</v>
      </c>
      <c r="D17" s="25">
        <f>(cc/k)/ 100</f>
        <v>0.1</v>
      </c>
    </row>
    <row r="18" spans="2:4">
      <c r="B18" s="28" t="s">
        <v>21</v>
      </c>
      <c r="C18" s="5" t="s">
        <v>20</v>
      </c>
      <c r="D18" s="26">
        <v>2.5000000000000001E-2</v>
      </c>
    </row>
    <row r="19" spans="2:4">
      <c r="B19" s="10" t="s">
        <v>7</v>
      </c>
      <c r="C19" s="5" t="s">
        <v>22</v>
      </c>
      <c r="D19" s="27">
        <f>D18/k</f>
        <v>1.2500000000000001E-2</v>
      </c>
    </row>
    <row r="20" spans="2:4">
      <c r="B20" s="10" t="s">
        <v>8</v>
      </c>
      <c r="C20" s="5" t="s">
        <v>26</v>
      </c>
      <c r="D20" s="23">
        <f>k*D9</f>
        <v>20</v>
      </c>
    </row>
    <row r="21" spans="2:4">
      <c r="B21" s="11" t="s">
        <v>9</v>
      </c>
      <c r="C21" s="16" t="s">
        <v>19</v>
      </c>
      <c r="D21" s="29">
        <v>10000</v>
      </c>
    </row>
    <row r="22" spans="2:4">
      <c r="B22" s="4"/>
      <c r="C22" s="5"/>
      <c r="D22" s="6"/>
    </row>
    <row r="23" spans="2:4" ht="16" thickBot="1">
      <c r="B23" s="32" t="s">
        <v>23</v>
      </c>
      <c r="C23" s="40"/>
      <c r="D23" s="24">
        <f>D17*D21*((1-(1+D19)^-D20)/D19)+(D21/(1+D19)^D20)</f>
        <v>25399.401617447391</v>
      </c>
    </row>
  </sheetData>
  <mergeCells count="5">
    <mergeCell ref="B11:C11"/>
    <mergeCell ref="B12:C12"/>
    <mergeCell ref="B2:D3"/>
    <mergeCell ref="B14:D15"/>
    <mergeCell ref="B23:C23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Duration &amp; PV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Shacklette</dc:creator>
  <cp:lastModifiedBy>Mark Shacklette</cp:lastModifiedBy>
  <dcterms:created xsi:type="dcterms:W3CDTF">2014-04-02T11:58:16Z</dcterms:created>
  <dcterms:modified xsi:type="dcterms:W3CDTF">2014-06-30T19:58:41Z</dcterms:modified>
</cp:coreProperties>
</file>